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0\licitação\Licitação - 2022\20- CONCORRENCIA\CONCORRENCIA-001-2022\"/>
    </mc:Choice>
  </mc:AlternateContent>
  <bookViews>
    <workbookView xWindow="0" yWindow="0" windowWidth="28800" windowHeight="12330"/>
  </bookViews>
  <sheets>
    <sheet name="CPU - MOBILIZAÇÃO  (3)" sheetId="1" r:id="rId1"/>
  </sheets>
  <externalReferences>
    <externalReference r:id="rId2"/>
    <externalReference r:id="rId3"/>
  </externalReferences>
  <definedNames>
    <definedName name="_xlnm.Print_Area" localSheetId="0">'CPU - MOBILIZAÇÃO  (3)'!$A$1:$M$37</definedName>
    <definedName name="ORÇAMENTO.BancoRef" localSheetId="0" hidden="1">#REF!</definedName>
    <definedName name="ORÇAMENTO.BancoRef" hidden="1">#REF!</definedName>
    <definedName name="ORÇAMENTO.CustoUnitario" localSheetId="0" hidden="1">ROUND(#REF!,15-13*#REF!)</definedName>
    <definedName name="ORÇAMENTO.CustoUnitario" hidden="1">ROUND(#REF!,15-13*#REF!)</definedName>
    <definedName name="ORÇAMENTO.PrecoUnitarioLicitado" localSheetId="0" hidden="1">#REF!</definedName>
    <definedName name="ORÇAMENTO.PrecoUnitarioLicitado" hidden="1">#REF!</definedName>
    <definedName name="REFERENCIA.Descricao" localSheetId="0" hidden="1">IF(ISNUMBER(#REF!),OFFSET(INDIRECT('CPU - MOBILIZAÇÃO  (3)'!ORÇAMENTO.BancoRef),#REF!-1,3,1),#REF!)</definedName>
    <definedName name="REFERENCIA.Descricao" hidden="1">IF(ISNUMBER(#REF!),OFFSET(INDIRECT(ORÇAMENTO.BancoRef),#REF!-1,3,1),#REF!)</definedName>
    <definedName name="REFERENCIA.Unidade" localSheetId="0" hidden="1">IF(ISNUMBER(#REF!),OFFSET(INDIRECT('CPU - MOBILIZAÇÃO  (3)'!ORÇAMENTO.BancoRef),#REF!-1,4,1),"-")</definedName>
    <definedName name="REFERENCIA.Unidade" hidden="1">IF(ISNUMBER(#REF!),OFFSET(INDIRECT(ORÇAMENTO.BancoRef),#REF!-1,4,1),"-")</definedName>
    <definedName name="SomaAgrup" localSheetId="0" hidden="1">SUMIF(OFFSET(#REF!,1,0,#REF!),"S",OFFSET(#REF!,1,0,#REF!))</definedName>
    <definedName name="SomaAgrup" hidden="1">SUMIF(OFFSET(#REF!,1,0,#REF!),"S",OFFSET(#REF!,1,0,#REF!))</definedName>
    <definedName name="TIPOORCAMENTO" hidden="1">IF(VALUE([2]MENU!$O$3)=2,"Licitado","Proposto")</definedName>
    <definedName name="VTOTAL1" localSheetId="0" hidden="1">ROUND(#REF!*#REF!,15-13*#REF!)</definedName>
    <definedName name="VTOTAL1" hidden="1">ROUND(#REF!*#REF!,15-13*#REF!)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M20" i="1" s="1"/>
  <c r="I19" i="1"/>
  <c r="M19" i="1" s="1"/>
  <c r="I18" i="1"/>
  <c r="M18" i="1" s="1"/>
  <c r="E18" i="1"/>
  <c r="E19" i="1" s="1"/>
  <c r="E20" i="1" s="1"/>
  <c r="D18" i="1"/>
  <c r="D19" i="1" s="1"/>
  <c r="D20" i="1" s="1"/>
  <c r="I17" i="1"/>
  <c r="M17" i="1" s="1"/>
  <c r="M13" i="1" s="1"/>
  <c r="A7" i="1"/>
  <c r="A6" i="1"/>
  <c r="A5" i="1"/>
  <c r="A4" i="1"/>
</calcChain>
</file>

<file path=xl/sharedStrings.xml><?xml version="1.0" encoding="utf-8"?>
<sst xmlns="http://schemas.openxmlformats.org/spreadsheetml/2006/main" count="26" uniqueCount="24">
  <si>
    <t>COMPOSIÇÃO DE PREÇO UNITARIO - CPU</t>
  </si>
  <si>
    <t>CPU 002</t>
  </si>
  <si>
    <t>MOBILIZAÇÃO/DESMOBILIZAÇÃO DA OBRA</t>
  </si>
  <si>
    <t>UND</t>
  </si>
  <si>
    <t>FONTE</t>
  </si>
  <si>
    <t>CÓDIGO</t>
  </si>
  <si>
    <t>EQUIPAMENTOS TRANSPORTADORES</t>
  </si>
  <si>
    <t>ORIGEM</t>
  </si>
  <si>
    <t>DESTINO</t>
  </si>
  <si>
    <t>K 
(Nº VIAGENS)</t>
  </si>
  <si>
    <t>DIST.</t>
  </si>
  <si>
    <t>VELOCIDADE  (KM/H)</t>
  </si>
  <si>
    <t>QUANTIDADE DE EQUIPAMENTOS</t>
  </si>
  <si>
    <t>PREÇO UNIT.</t>
  </si>
  <si>
    <t>PREÇO TOTAL</t>
  </si>
  <si>
    <t>SICRO</t>
  </si>
  <si>
    <t>E9665</t>
  </si>
  <si>
    <t>CAVALO MECÂNICO COM SEMI-REBOQUE E CAPACIDADE DE 35 T - 210 KW</t>
  </si>
  <si>
    <t>SANTARÉM</t>
  </si>
  <si>
    <t>REGIONAL</t>
  </si>
  <si>
    <t>SINAPI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</si>
  <si>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</si>
  <si>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</si>
  <si>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CAMINHONETE COM MOTOR A DIESEL, POTÊNCIA 180 CV, CABINE DUPLA, 4X4  - CHP DIURNO. AF_11/2015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</si>
</sst>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65314</xdr:rowOff>
    </xdr:from>
    <xdr:to>
      <xdr:col>4</xdr:col>
      <xdr:colOff>729343</xdr:colOff>
      <xdr:row>3</xdr:row>
      <xdr:rowOff>18635</xdr:rowOff>
    </xdr:to>
    <xdr:pic>
      <xdr:nvPicPr>
        <xdr:cNvPr id="2" name="Picture 1" descr="obid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65314"/>
          <a:ext cx="576943" cy="524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3%20-PLO%20PAV%20CONC%20ZONA%20URBANA_R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2E17AA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U - MOBILIZAÇÃO  (3)"/>
      <sheetName val="CPU - MOBILIZAÇÃO  (2)"/>
      <sheetName val="ORÇAMENTO"/>
      <sheetName val="DADOS DA OBRA"/>
      <sheetName val="1. ADM OBRA"/>
      <sheetName val="2.MOB."/>
      <sheetName val="3.SER.PREL."/>
      <sheetName val="4.REV."/>
      <sheetName val="4.PAV."/>
      <sheetName val="6.SINA."/>
      <sheetName val="5.PASS"/>
      <sheetName val="6.DREN."/>
      <sheetName val="B.D.I"/>
      <sheetName val="ENCARGOS SOCIAIS"/>
      <sheetName val="CPU - MOBILIZAÇÃO "/>
      <sheetName val="CFF "/>
    </sheetNames>
    <sheetDataSet>
      <sheetData sheetId="0"/>
      <sheetData sheetId="1"/>
      <sheetData sheetId="2"/>
      <sheetData sheetId="3">
        <row r="5">
          <cell r="A5" t="str">
            <v>GOVERNO DO ESTADO DO PARÁ</v>
          </cell>
        </row>
        <row r="6">
          <cell r="A6" t="str">
            <v>PREFEITURA MUNICIPAL DE ÓBIDOS/PA</v>
          </cell>
        </row>
        <row r="7">
          <cell r="A7" t="str">
            <v>COORDENAÇÃO DE CONVÊNIOS</v>
          </cell>
        </row>
        <row r="8">
          <cell r="A8" t="str">
            <v>PAVIMENTAÇÃO DE VIAS EM CONCRETO ZONA URBANA DO MUNICIPIO DE ÓBIDOS/PARÁ</v>
          </cell>
        </row>
      </sheetData>
      <sheetData sheetId="4"/>
      <sheetData sheetId="5">
        <row r="15">
          <cell r="J15">
            <v>1</v>
          </cell>
        </row>
        <row r="23">
          <cell r="J23">
            <v>3</v>
          </cell>
        </row>
        <row r="30">
          <cell r="J30">
            <v>1</v>
          </cell>
        </row>
        <row r="36">
          <cell r="J36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7"/>
  <sheetViews>
    <sheetView showGridLines="0" tabSelected="1" view="pageBreakPreview" topLeftCell="A4" zoomScale="70" zoomScaleNormal="100" zoomScaleSheetLayoutView="70" workbookViewId="0">
      <selection activeCell="F18" sqref="F18"/>
    </sheetView>
  </sheetViews>
  <sheetFormatPr defaultColWidth="9.140625" defaultRowHeight="15" x14ac:dyDescent="0.25"/>
  <cols>
    <col min="1" max="2" width="13.28515625" customWidth="1"/>
    <col min="3" max="3" width="58.28515625" customWidth="1"/>
    <col min="4" max="4" width="17.5703125" customWidth="1"/>
    <col min="5" max="5" width="14.140625" customWidth="1"/>
    <col min="6" max="6" width="13.7109375" customWidth="1"/>
    <col min="7" max="7" width="16.42578125" customWidth="1"/>
    <col min="8" max="8" width="16.5703125" customWidth="1"/>
    <col min="9" max="9" width="8.28515625" customWidth="1"/>
    <col min="10" max="10" width="6.85546875" customWidth="1"/>
    <col min="11" max="11" width="4.140625" customWidth="1"/>
    <col min="12" max="12" width="19.140625" customWidth="1"/>
    <col min="13" max="13" width="21.140625" customWidth="1"/>
    <col min="14" max="14" width="14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x14ac:dyDescent="0.25">
      <c r="A4" s="2" t="str">
        <f>'[1]DADOS DA OBRA'!A5:G5</f>
        <v>GOVERNO DO ESTADO DO PARÁ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 t="str">
        <f>'[1]DADOS DA OBRA'!A6:G6</f>
        <v>PREFEITURA MUNICIPAL DE ÓBIDOS/PA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 t="str">
        <f>'[1]DADOS DA OBRA'!A7:G7</f>
        <v>COORDENAÇÃO DE CONVÊNIOS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 t="str">
        <f>'[1]DADOS DA OBRA'!A8:G8</f>
        <v>PAVIMENTAÇÃO DE VIAS EM CONCRETO ZONA URBANA DO MUNICIPIO DE ÓBIDOS/PARÁ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39.75" customHeight="1" thickBot="1" x14ac:dyDescent="0.3">
      <c r="A10" s="3" t="s">
        <v>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33.75" customHeight="1" thickBot="1" x14ac:dyDescent="0.3">
      <c r="A13" s="6" t="s">
        <v>1</v>
      </c>
      <c r="B13" s="7" t="s">
        <v>2</v>
      </c>
      <c r="C13" s="8"/>
      <c r="D13" s="8"/>
      <c r="E13" s="8"/>
      <c r="F13" s="8"/>
      <c r="G13" s="8"/>
      <c r="H13" s="8"/>
      <c r="I13" s="8"/>
      <c r="J13" s="8"/>
      <c r="K13" s="9"/>
      <c r="L13" s="10" t="s">
        <v>3</v>
      </c>
      <c r="M13" s="11">
        <f>SUM(M17:M20)</f>
        <v>13105.339999999998</v>
      </c>
      <c r="N13" s="12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45.75" customHeight="1" x14ac:dyDescent="0.25">
      <c r="A16" s="13" t="s">
        <v>4</v>
      </c>
      <c r="B16" s="14" t="s">
        <v>5</v>
      </c>
      <c r="C16" s="15" t="s">
        <v>6</v>
      </c>
      <c r="D16" s="15" t="s">
        <v>7</v>
      </c>
      <c r="E16" s="15" t="s">
        <v>8</v>
      </c>
      <c r="F16" s="13" t="s">
        <v>9</v>
      </c>
      <c r="G16" s="15" t="s">
        <v>10</v>
      </c>
      <c r="H16" s="13" t="s">
        <v>11</v>
      </c>
      <c r="I16" s="16" t="s">
        <v>12</v>
      </c>
      <c r="J16" s="17"/>
      <c r="K16" s="18"/>
      <c r="L16" s="13" t="s">
        <v>13</v>
      </c>
      <c r="M16" s="13" t="s">
        <v>14</v>
      </c>
    </row>
    <row r="17" spans="1:13" ht="25.5" x14ac:dyDescent="0.25">
      <c r="A17" s="19" t="s">
        <v>15</v>
      </c>
      <c r="B17" s="20" t="s">
        <v>16</v>
      </c>
      <c r="C17" s="21" t="s">
        <v>17</v>
      </c>
      <c r="D17" s="19" t="s">
        <v>18</v>
      </c>
      <c r="E17" s="22" t="s">
        <v>19</v>
      </c>
      <c r="F17" s="23">
        <v>2</v>
      </c>
      <c r="G17" s="23">
        <v>234</v>
      </c>
      <c r="H17" s="24">
        <v>40</v>
      </c>
      <c r="I17" s="25">
        <f>'[1]2.MOB.'!J15</f>
        <v>1</v>
      </c>
      <c r="J17" s="26"/>
      <c r="K17" s="27"/>
      <c r="L17" s="28">
        <v>305.25360000000001</v>
      </c>
      <c r="M17" s="29">
        <f t="shared" ref="M17:M20" si="0">ROUND((F17*G17*I17/H17)*L17,2)</f>
        <v>3571.47</v>
      </c>
    </row>
    <row r="18" spans="1:13" ht="63.75" x14ac:dyDescent="0.25">
      <c r="A18" s="19" t="s">
        <v>20</v>
      </c>
      <c r="B18" s="20">
        <v>5824</v>
      </c>
      <c r="C18" s="30" t="s">
        <v>21</v>
      </c>
      <c r="D18" s="19" t="str">
        <f t="shared" ref="D18:E20" si="1">D17</f>
        <v>SANTARÉM</v>
      </c>
      <c r="E18" s="19" t="str">
        <f t="shared" si="1"/>
        <v>REGIONAL</v>
      </c>
      <c r="F18" s="23">
        <v>2</v>
      </c>
      <c r="G18" s="23">
        <v>234</v>
      </c>
      <c r="H18" s="24">
        <v>40</v>
      </c>
      <c r="I18" s="25">
        <f>'[1]2.MOB.'!J23</f>
        <v>3</v>
      </c>
      <c r="J18" s="26"/>
      <c r="K18" s="27"/>
      <c r="L18" s="28">
        <v>180.7</v>
      </c>
      <c r="M18" s="29">
        <f t="shared" si="0"/>
        <v>6342.57</v>
      </c>
    </row>
    <row r="19" spans="1:13" ht="51" x14ac:dyDescent="0.25">
      <c r="A19" s="31" t="s">
        <v>20</v>
      </c>
      <c r="B19" s="32">
        <v>91386</v>
      </c>
      <c r="C19" s="30" t="s">
        <v>22</v>
      </c>
      <c r="D19" s="19" t="str">
        <f t="shared" si="1"/>
        <v>SANTARÉM</v>
      </c>
      <c r="E19" s="19" t="str">
        <f t="shared" si="1"/>
        <v>REGIONAL</v>
      </c>
      <c r="F19" s="23">
        <v>2</v>
      </c>
      <c r="G19" s="23">
        <v>234</v>
      </c>
      <c r="H19" s="24">
        <v>40</v>
      </c>
      <c r="I19" s="25">
        <f>'[1]2.MOB.'!J30</f>
        <v>1</v>
      </c>
      <c r="J19" s="26"/>
      <c r="K19" s="27"/>
      <c r="L19" s="28">
        <v>190.91</v>
      </c>
      <c r="M19" s="29">
        <f t="shared" si="0"/>
        <v>2233.65</v>
      </c>
    </row>
    <row r="20" spans="1:13" ht="25.5" x14ac:dyDescent="0.25">
      <c r="A20" s="31" t="s">
        <v>20</v>
      </c>
      <c r="B20" s="32">
        <v>92138</v>
      </c>
      <c r="C20" s="30" t="s">
        <v>23</v>
      </c>
      <c r="D20" s="19" t="str">
        <f t="shared" si="1"/>
        <v>SANTARÉM</v>
      </c>
      <c r="E20" s="19" t="str">
        <f t="shared" si="1"/>
        <v>REGIONAL</v>
      </c>
      <c r="F20" s="23">
        <v>2</v>
      </c>
      <c r="G20" s="23">
        <v>234</v>
      </c>
      <c r="H20" s="24">
        <v>40</v>
      </c>
      <c r="I20" s="25">
        <f>'[1]2.MOB.'!J36</f>
        <v>1</v>
      </c>
      <c r="J20" s="26"/>
      <c r="K20" s="27"/>
      <c r="L20" s="28">
        <v>81.849999999999994</v>
      </c>
      <c r="M20" s="29">
        <f t="shared" si="0"/>
        <v>957.65</v>
      </c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1"/>
      <c r="M25" s="1"/>
    </row>
    <row r="26" spans="1:13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</sheetData>
  <mergeCells count="14">
    <mergeCell ref="A26:M26"/>
    <mergeCell ref="A27:M27"/>
    <mergeCell ref="I16:K16"/>
    <mergeCell ref="I17:K17"/>
    <mergeCell ref="I18:K18"/>
    <mergeCell ref="I19:K19"/>
    <mergeCell ref="I20:K20"/>
    <mergeCell ref="A25:K25"/>
    <mergeCell ref="A4:M4"/>
    <mergeCell ref="A5:M5"/>
    <mergeCell ref="A6:M6"/>
    <mergeCell ref="A7:M7"/>
    <mergeCell ref="A10:M10"/>
    <mergeCell ref="B13:K13"/>
  </mergeCells>
  <pageMargins left="0.25" right="0.25" top="0.75" bottom="0.75" header="0.3" footer="0.3"/>
  <pageSetup paperSize="9" scale="64" fitToHeight="0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CPU - MOBILIZAÇÃO  (3)</vt:lpstr>
      <vt:lpstr>'CPU - MOBILIZAÇÃO  (3)'!Area_de_impressao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2022-07-18T17:34:08Z</dcterms:created>
  <dcterms:modified xsi:type="dcterms:W3CDTF">2022-07-18T17:34:47Z</dcterms:modified>
</cp:coreProperties>
</file>